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7235" windowHeight="6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0" i="1"/>
  <c r="G19"/>
  <c r="G18"/>
  <c r="G17"/>
  <c r="G16"/>
  <c r="G15"/>
  <c r="G14"/>
  <c r="G13"/>
  <c r="G12"/>
  <c r="G11"/>
  <c r="G10"/>
  <c r="G9"/>
  <c r="G20" s="1"/>
  <c r="G8"/>
  <c r="J20"/>
  <c r="I20"/>
  <c r="H20"/>
  <c r="F20"/>
  <c r="E20"/>
  <c r="C20"/>
  <c r="B9"/>
  <c r="B20" s="1"/>
  <c r="K20" l="1"/>
</calcChain>
</file>

<file path=xl/sharedStrings.xml><?xml version="1.0" encoding="utf-8"?>
<sst xmlns="http://schemas.openxmlformats.org/spreadsheetml/2006/main" count="30" uniqueCount="29">
  <si>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</si>
  <si>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</si>
  <si>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</si>
  <si>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</si>
  <si>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</si>
  <si>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</si>
  <si>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</si>
  <si>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</si>
  <si>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</si>
  <si>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</si>
  <si>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</si>
  <si>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>May</t>
  </si>
  <si>
    <t xml:space="preserve">Paper </t>
  </si>
  <si>
    <t>Electronic</t>
  </si>
  <si>
    <t>Direct Deposit</t>
  </si>
  <si>
    <t>NSF</t>
  </si>
  <si>
    <t>Receipt Adjustment</t>
  </si>
  <si>
    <t>Stop Payment</t>
  </si>
  <si>
    <t>Voids</t>
  </si>
  <si>
    <t>Payee</t>
  </si>
  <si>
    <t>Holds</t>
  </si>
  <si>
    <t>Releasing Funds</t>
  </si>
  <si>
    <t>in Escrow</t>
  </si>
  <si>
    <t>Total</t>
  </si>
  <si>
    <t>Monthly Transaction Counts</t>
  </si>
  <si>
    <t>Recoupment/</t>
  </si>
  <si>
    <t xml:space="preserve">             Enrollment</t>
  </si>
  <si>
    <t xml:space="preserve">            Transactions</t>
  </si>
  <si>
    <t xml:space="preserve">                Requests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</si>
</sst>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4" fillId="0" borderId="0" xfId="0" applyFont="1"/>
    <xf numFmtId="164" fontId="2" fillId="0" borderId="0" xfId="0" applyNumberFormat="1" applyFont="1"/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0"/>
  <sheetViews>
    <sheetView tabSelected="1" workbookViewId="0">
      <selection activeCell="K8" sqref="K8"/>
    </sheetView>
  </sheetViews>
  <sheetFormatPr defaultRowHeight="15"/>
  <cols>
    <col min="1" max="1" width="12.42578125" customWidth="1"/>
    <col min="2" max="2" width="11.28515625" customWidth="1"/>
    <col min="3" max="3" width="11.5703125" customWidth="1"/>
    <col min="4" max="4" width="12" customWidth="1"/>
    <col min="5" max="5" width="14.42578125" customWidth="1"/>
    <col min="6" max="6" width="9.140625" customWidth="1"/>
    <col min="7" max="7" width="19.5703125" customWidth="1"/>
    <col min="8" max="8" width="14.42578125" customWidth="1"/>
    <col min="9" max="9" width="9.140625" customWidth="1"/>
    <col min="11" max="11" width="16.140625" customWidth="1"/>
    <col min="12" max="12" width="13.85546875" customWidth="1"/>
  </cols>
  <sheetData>
    <row r="2" spans="1:11" ht="15.75">
      <c r="E2" s="6" t="s">
        <v>24</v>
      </c>
    </row>
    <row r="5" spans="1:11" ht="15.75">
      <c r="B5" s="10" t="s">
        <v>12</v>
      </c>
      <c r="C5" s="10" t="s">
        <v>13</v>
      </c>
      <c r="D5" s="10" t="s">
        <v>13</v>
      </c>
      <c r="E5" s="10" t="s">
        <v>14</v>
      </c>
      <c r="F5" s="10"/>
      <c r="G5" s="10" t="s">
        <v>25</v>
      </c>
      <c r="H5" s="10" t="s">
        <v>17</v>
      </c>
      <c r="I5" s="10" t="s">
        <v>18</v>
      </c>
      <c r="J5" s="10" t="s">
        <v>19</v>
      </c>
      <c r="K5" s="10" t="s">
        <v>21</v>
      </c>
    </row>
    <row r="6" spans="1:11" ht="15.75">
      <c r="B6" s="6" t="s">
        <v>27</v>
      </c>
      <c r="C6" s="6"/>
      <c r="D6" s="6" t="s">
        <v>26</v>
      </c>
      <c r="E6" s="6"/>
      <c r="F6" s="10" t="s">
        <v>15</v>
      </c>
      <c r="G6" s="10" t="s">
        <v>16</v>
      </c>
      <c r="H6" s="6" t="s">
        <v>28</v>
      </c>
      <c r="I6" s="6"/>
      <c r="J6" s="10" t="s">
        <v>20</v>
      </c>
      <c r="K6" s="10" t="s">
        <v>22</v>
      </c>
    </row>
    <row r="7" spans="1:11">
      <c r="F7" s="2"/>
      <c r="G7" s="2"/>
      <c r="J7" s="2"/>
      <c r="K7" s="2"/>
    </row>
    <row r="8" spans="1:11" ht="15.75">
      <c r="A8" s="1" t="s">
        <v>0</v>
      </c>
      <c r="B8" s="3">
        <v>101184</v>
      </c>
      <c r="C8" s="3">
        <v>151219</v>
      </c>
      <c r="D8" s="5">
        <v>42</v>
      </c>
      <c r="E8" s="5">
        <v>1305</v>
      </c>
      <c r="F8" s="4">
        <v>114</v>
      </c>
      <c r="G8" s="5">
        <f>3372+34</f>
        <v>3406</v>
      </c>
      <c r="H8" s="4">
        <v>158</v>
      </c>
      <c r="I8" s="5">
        <v>1229</v>
      </c>
      <c r="J8" s="4">
        <v>0</v>
      </c>
      <c r="K8" s="5">
        <v>4131</v>
      </c>
    </row>
    <row r="9" spans="1:11" ht="15.75">
      <c r="A9" s="1" t="s">
        <v>1</v>
      </c>
      <c r="B9" s="3">
        <f>95518+12202</f>
        <v>107720</v>
      </c>
      <c r="C9" s="3">
        <v>154292</v>
      </c>
      <c r="D9" s="5">
        <v>55</v>
      </c>
      <c r="E9" s="5">
        <v>1255</v>
      </c>
      <c r="F9" s="4">
        <v>87</v>
      </c>
      <c r="G9" s="5">
        <f>3958+41</f>
        <v>3999</v>
      </c>
      <c r="H9" s="4">
        <v>133</v>
      </c>
      <c r="I9" s="5">
        <v>1288</v>
      </c>
      <c r="J9" s="4">
        <v>0</v>
      </c>
      <c r="K9" s="5">
        <v>4332</v>
      </c>
    </row>
    <row r="10" spans="1:11" ht="15.75">
      <c r="A10" s="1" t="s">
        <v>2</v>
      </c>
      <c r="B10" s="3">
        <v>105747</v>
      </c>
      <c r="C10" s="3">
        <v>153901</v>
      </c>
      <c r="D10" s="5">
        <v>49</v>
      </c>
      <c r="E10" s="5">
        <v>1525</v>
      </c>
      <c r="F10" s="4">
        <v>109</v>
      </c>
      <c r="G10" s="5">
        <f>3698+31</f>
        <v>3729</v>
      </c>
      <c r="H10" s="4">
        <v>188</v>
      </c>
      <c r="I10" s="5">
        <v>1664</v>
      </c>
      <c r="J10" s="4">
        <v>0</v>
      </c>
      <c r="K10" s="5">
        <v>5088</v>
      </c>
    </row>
    <row r="11" spans="1:11" ht="15.75">
      <c r="A11" s="1" t="s">
        <v>3</v>
      </c>
      <c r="B11" s="3">
        <v>101028</v>
      </c>
      <c r="C11" s="3">
        <v>153966</v>
      </c>
      <c r="D11" s="5">
        <v>49</v>
      </c>
      <c r="E11" s="5">
        <v>1065</v>
      </c>
      <c r="F11" s="4">
        <v>82</v>
      </c>
      <c r="G11" s="5">
        <f>3509+29</f>
        <v>3538</v>
      </c>
      <c r="H11" s="4">
        <v>143</v>
      </c>
      <c r="I11" s="5">
        <v>1438</v>
      </c>
      <c r="J11" s="4">
        <v>0</v>
      </c>
      <c r="K11" s="5">
        <v>4265</v>
      </c>
    </row>
    <row r="12" spans="1:11" ht="15.75">
      <c r="A12" s="1" t="s">
        <v>4</v>
      </c>
      <c r="B12" s="3">
        <v>104853</v>
      </c>
      <c r="C12" s="3">
        <v>149774</v>
      </c>
      <c r="D12" s="5">
        <v>52</v>
      </c>
      <c r="E12" s="5">
        <v>1036</v>
      </c>
      <c r="F12" s="4">
        <v>139</v>
      </c>
      <c r="G12" s="5">
        <f>4300+34</f>
        <v>4334</v>
      </c>
      <c r="H12" s="4">
        <v>145</v>
      </c>
      <c r="I12" s="5">
        <v>1279</v>
      </c>
      <c r="J12" s="4">
        <v>0</v>
      </c>
      <c r="K12" s="5">
        <v>4439</v>
      </c>
    </row>
    <row r="13" spans="1:11" ht="15.75">
      <c r="A13" s="1" t="s">
        <v>5</v>
      </c>
      <c r="B13" s="3">
        <v>101651</v>
      </c>
      <c r="C13" s="3">
        <v>153162</v>
      </c>
      <c r="D13" s="5">
        <v>40</v>
      </c>
      <c r="E13" s="5">
        <v>1653</v>
      </c>
      <c r="F13" s="4">
        <v>118</v>
      </c>
      <c r="G13" s="5">
        <f>3856+25</f>
        <v>3881</v>
      </c>
      <c r="H13" s="4">
        <v>91</v>
      </c>
      <c r="I13" s="5">
        <v>1308</v>
      </c>
      <c r="J13" s="4">
        <v>0</v>
      </c>
      <c r="K13" s="5">
        <v>3716</v>
      </c>
    </row>
    <row r="14" spans="1:11" ht="15.75">
      <c r="A14" s="1" t="s">
        <v>6</v>
      </c>
      <c r="B14" s="3">
        <v>102830</v>
      </c>
      <c r="C14" s="3">
        <v>155421</v>
      </c>
      <c r="D14" s="5">
        <v>41</v>
      </c>
      <c r="E14" s="5">
        <v>1685</v>
      </c>
      <c r="F14" s="4">
        <v>96</v>
      </c>
      <c r="G14" s="5">
        <f>69+3042+27</f>
        <v>3138</v>
      </c>
      <c r="H14" s="4">
        <v>134</v>
      </c>
      <c r="I14" s="5">
        <v>1291</v>
      </c>
      <c r="J14" s="4">
        <v>0</v>
      </c>
      <c r="K14" s="5">
        <v>3805</v>
      </c>
    </row>
    <row r="15" spans="1:11" ht="15.75">
      <c r="A15" s="1" t="s">
        <v>7</v>
      </c>
      <c r="B15" s="3">
        <v>97258</v>
      </c>
      <c r="C15" s="3">
        <v>158262</v>
      </c>
      <c r="D15" s="5">
        <v>61</v>
      </c>
      <c r="E15" s="5">
        <v>2377</v>
      </c>
      <c r="F15" s="4">
        <v>94</v>
      </c>
      <c r="G15" s="5">
        <f>3428+34</f>
        <v>3462</v>
      </c>
      <c r="H15" s="4">
        <v>87</v>
      </c>
      <c r="I15" s="5">
        <v>1972</v>
      </c>
      <c r="J15" s="4">
        <v>0</v>
      </c>
      <c r="K15" s="5">
        <v>5567</v>
      </c>
    </row>
    <row r="16" spans="1:11" ht="15.75">
      <c r="A16" s="1" t="s">
        <v>8</v>
      </c>
      <c r="B16" s="3">
        <v>91173</v>
      </c>
      <c r="C16" s="3">
        <v>145707</v>
      </c>
      <c r="D16" s="5">
        <v>59</v>
      </c>
      <c r="E16" s="5">
        <v>1275</v>
      </c>
      <c r="F16" s="4">
        <v>79</v>
      </c>
      <c r="G16" s="5">
        <f>3072+27</f>
        <v>3099</v>
      </c>
      <c r="H16" s="4">
        <v>161</v>
      </c>
      <c r="I16" s="5">
        <v>1477</v>
      </c>
      <c r="J16" s="4">
        <v>0</v>
      </c>
      <c r="K16" s="5">
        <v>4490</v>
      </c>
    </row>
    <row r="17" spans="1:11" ht="15.75">
      <c r="A17" s="1" t="s">
        <v>9</v>
      </c>
      <c r="B17" s="3">
        <v>95917</v>
      </c>
      <c r="C17" s="3">
        <v>171408</v>
      </c>
      <c r="D17" s="5">
        <v>52</v>
      </c>
      <c r="E17" s="5">
        <v>936</v>
      </c>
      <c r="F17" s="4">
        <v>72</v>
      </c>
      <c r="G17" s="5">
        <f>3949+23</f>
        <v>3972</v>
      </c>
      <c r="H17" s="4">
        <v>111</v>
      </c>
      <c r="I17" s="5">
        <v>1971</v>
      </c>
      <c r="J17" s="4">
        <v>0</v>
      </c>
      <c r="K17" s="5">
        <v>5906</v>
      </c>
    </row>
    <row r="18" spans="1:11" ht="15.75">
      <c r="A18" s="1" t="s">
        <v>10</v>
      </c>
      <c r="B18" s="3">
        <v>96747</v>
      </c>
      <c r="C18" s="3">
        <v>155043</v>
      </c>
      <c r="D18" s="5">
        <v>49</v>
      </c>
      <c r="E18" s="5">
        <v>866</v>
      </c>
      <c r="F18" s="4">
        <v>120</v>
      </c>
      <c r="G18" s="5">
        <f>3955+101</f>
        <v>4056</v>
      </c>
      <c r="H18" s="4">
        <v>76</v>
      </c>
      <c r="I18" s="5">
        <v>1501</v>
      </c>
      <c r="J18" s="4">
        <v>0</v>
      </c>
      <c r="K18" s="5">
        <v>4670</v>
      </c>
    </row>
    <row r="19" spans="1:11" ht="15.75">
      <c r="A19" s="1" t="s">
        <v>11</v>
      </c>
      <c r="B19" s="3">
        <v>94607</v>
      </c>
      <c r="C19" s="3">
        <v>170778</v>
      </c>
      <c r="D19" s="5">
        <v>54</v>
      </c>
      <c r="E19" s="5">
        <v>690</v>
      </c>
      <c r="F19" s="4">
        <v>67</v>
      </c>
      <c r="G19" s="5">
        <f>3997+79</f>
        <v>4076</v>
      </c>
      <c r="H19" s="4">
        <v>47</v>
      </c>
      <c r="I19" s="5">
        <v>1605</v>
      </c>
      <c r="J19" s="4">
        <v>0</v>
      </c>
      <c r="K19" s="5">
        <v>4552</v>
      </c>
    </row>
    <row r="20" spans="1:11" ht="15.75">
      <c r="A20" s="6" t="s">
        <v>23</v>
      </c>
      <c r="B20" s="7">
        <f>SUM(B8:B19)</f>
        <v>1200715</v>
      </c>
      <c r="C20" s="7">
        <f t="shared" ref="C20:K20" si="0">SUM(C8:C19)</f>
        <v>1872933</v>
      </c>
      <c r="D20" s="8">
        <f>SUM(D8:D19)</f>
        <v>603</v>
      </c>
      <c r="E20" s="9">
        <f t="shared" si="0"/>
        <v>15668</v>
      </c>
      <c r="F20" s="9">
        <f t="shared" si="0"/>
        <v>1177</v>
      </c>
      <c r="G20" s="9">
        <f t="shared" si="0"/>
        <v>44690</v>
      </c>
      <c r="H20" s="9">
        <f t="shared" si="0"/>
        <v>1474</v>
      </c>
      <c r="I20" s="9">
        <f t="shared" si="0"/>
        <v>18023</v>
      </c>
      <c r="J20" s="9">
        <f t="shared" si="0"/>
        <v>0</v>
      </c>
      <c r="K20" s="9">
        <f t="shared" si="0"/>
        <v>54961</v>
      </c>
    </row>
  </sheetData>
  <sheetProtection sheet="1" objects="1" scenarios="1"/>
  <pageMargins left="0.2" right="0.2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DHR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ghooper</dc:creator>
  <cp:lastModifiedBy>haynesj</cp:lastModifiedBy>
  <cp:lastPrinted>2013-07-26T18:24:03Z</cp:lastPrinted>
  <dcterms:created xsi:type="dcterms:W3CDTF">2013-07-26T11:00:30Z</dcterms:created>
  <dcterms:modified xsi:type="dcterms:W3CDTF">2013-07-30T21:03:30Z</dcterms:modified>
</cp:coreProperties>
</file>